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9" i="1" l="1"/>
  <c r="K21" i="1" l="1"/>
  <c r="J21" i="1"/>
  <c r="I21" i="1"/>
  <c r="H21" i="1"/>
  <c r="G21" i="1"/>
  <c r="K14" i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<sst xmlns="http://schemas.openxmlformats.org/spreadsheetml/2006/main" count="33" uniqueCount="33">
  <si>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</si>
  <si>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</si>
  <si>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</si>
  <si>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</si>
  <si>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</si>
  <si>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</si>
  <si>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</si>
  <si>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</si>
  <si>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</si>
  <si>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</si>
  <si>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</si>
  <si>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</si>
  <si>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</si>
  <si>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</si>
  <si>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</si>
  <si>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</si>
  <si>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</si>
  <si>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</si>
  <si>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</si>
  <si>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</si>
  <si>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</si>
  <si>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</si>
  <si>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INSADIS SALAMANCA</t>
  </si>
  <si>
    <t>Muebles de oficina y estantería</t>
  </si>
  <si>
    <t>Computadoras y equipo periférico</t>
  </si>
  <si>
    <t>Camaras fotograficas y de video</t>
  </si>
  <si>
    <t>INSTITUTO PARA LAS PERSONSA CON DISCAPACIDAD SALAMANCA
PROGRAGAMAS Y PROYECTOS DE INVERSIÓN
DEL 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</si>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</sst>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5" fillId="0" borderId="0" xfId="4" applyFont="1" applyAlignment="1" applyProtection="1">
      <alignment vertical="top" wrapText="1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workbookViewId="0">
      <selection activeCell="E29" sqref="E2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5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3.15" customHeight="1" x14ac:dyDescent="0.2">
      <c r="B2" s="78" t="s">
        <v>0</v>
      </c>
      <c r="C2" s="79"/>
      <c r="D2" s="84" t="s">
        <v>1</v>
      </c>
      <c r="E2" s="87" t="s">
        <v>2</v>
      </c>
      <c r="F2" s="84" t="s">
        <v>3</v>
      </c>
      <c r="G2" s="88" t="s">
        <v>4</v>
      </c>
      <c r="H2" s="88"/>
      <c r="I2" s="88"/>
      <c r="J2" s="88"/>
      <c r="K2" s="88"/>
      <c r="L2" s="88"/>
      <c r="M2" s="89"/>
    </row>
    <row r="3" spans="2:13" ht="13.15" customHeight="1" x14ac:dyDescent="0.2">
      <c r="B3" s="80"/>
      <c r="C3" s="81"/>
      <c r="D3" s="85"/>
      <c r="E3" s="87"/>
      <c r="F3" s="85"/>
      <c r="G3" s="90" t="s">
        <v>20</v>
      </c>
      <c r="H3" s="92" t="s">
        <v>5</v>
      </c>
      <c r="I3" s="59" t="s">
        <v>6</v>
      </c>
      <c r="J3" s="59" t="s">
        <v>7</v>
      </c>
      <c r="K3" s="59" t="s">
        <v>8</v>
      </c>
      <c r="L3" s="62" t="s">
        <v>9</v>
      </c>
      <c r="M3" s="63"/>
    </row>
    <row r="4" spans="2:13" ht="13.15" customHeight="1" x14ac:dyDescent="0.2">
      <c r="B4" s="80"/>
      <c r="C4" s="81"/>
      <c r="D4" s="85"/>
      <c r="E4" s="87"/>
      <c r="F4" s="85"/>
      <c r="G4" s="80"/>
      <c r="H4" s="93"/>
      <c r="I4" s="94"/>
      <c r="J4" s="94"/>
      <c r="K4" s="60"/>
      <c r="L4" s="64" t="s">
        <v>10</v>
      </c>
      <c r="M4" s="66" t="s">
        <v>11</v>
      </c>
    </row>
    <row r="5" spans="2:13" x14ac:dyDescent="0.2">
      <c r="B5" s="82"/>
      <c r="C5" s="83"/>
      <c r="D5" s="86"/>
      <c r="E5" s="87"/>
      <c r="F5" s="86"/>
      <c r="G5" s="91"/>
      <c r="H5" s="64"/>
      <c r="I5" s="95"/>
      <c r="J5" s="95"/>
      <c r="K5" s="61"/>
      <c r="L5" s="65"/>
      <c r="M5" s="67"/>
    </row>
    <row r="6" spans="2:13" ht="13.15" customHeight="1" x14ac:dyDescent="0.2">
      <c r="B6" s="68" t="s">
        <v>12</v>
      </c>
      <c r="C6" s="69"/>
      <c r="D6" s="69"/>
      <c r="E6" s="21"/>
      <c r="F6" s="22"/>
      <c r="G6" s="23"/>
      <c r="H6" s="23"/>
      <c r="I6" s="23"/>
      <c r="J6" s="70"/>
      <c r="K6" s="70"/>
      <c r="L6" s="23"/>
      <c r="M6" s="24"/>
    </row>
    <row r="7" spans="2:13" ht="13.15" customHeight="1" x14ac:dyDescent="0.2">
      <c r="B7" s="25"/>
      <c r="C7" s="71" t="s">
        <v>13</v>
      </c>
      <c r="D7" s="71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64510.879999999997</v>
      </c>
      <c r="J9" s="36">
        <v>64510.879999999997</v>
      </c>
      <c r="K9" s="36">
        <v>64510.879999999997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80000</v>
      </c>
      <c r="H10" s="36">
        <v>80000</v>
      </c>
      <c r="I10" s="36">
        <v>80000</v>
      </c>
      <c r="J10" s="36">
        <v>31296.799999999999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5231</v>
      </c>
      <c r="F11" s="30" t="s">
        <v>25</v>
      </c>
      <c r="G11" s="35">
        <f>+H11</f>
        <v>0</v>
      </c>
      <c r="H11" s="36">
        <v>0</v>
      </c>
      <c r="I11" s="36">
        <v>12000</v>
      </c>
      <c r="J11" s="36">
        <v>10399.200000000001</v>
      </c>
      <c r="K11" s="36">
        <v>10399.200000000001</v>
      </c>
      <c r="L11" s="37">
        <f>IFERROR(K11/H11,0)</f>
        <v>0</v>
      </c>
      <c r="M11" s="38">
        <f>IFERROR(K11/I11,0)</f>
        <v>0.86660000000000004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72" t="s">
        <v>14</v>
      </c>
      <c r="C14" s="73"/>
      <c r="D14" s="73"/>
      <c r="E14" s="73"/>
      <c r="F14" s="73"/>
      <c r="G14" s="7">
        <f>SUM(G9:G11)</f>
        <v>80000</v>
      </c>
      <c r="H14" s="7">
        <f>SUM(H9:H11)</f>
        <v>80000</v>
      </c>
      <c r="I14" s="7">
        <f>SUM(I9:I11)</f>
        <v>156510.88</v>
      </c>
      <c r="J14" s="7">
        <f>SUM(J9:J11)</f>
        <v>106206.87999999999</v>
      </c>
      <c r="K14" s="7">
        <f>SUM(K9:K11)</f>
        <v>74910.080000000002</v>
      </c>
      <c r="L14" s="8">
        <f>IFERROR(K14/H14,0)</f>
        <v>0.93637599999999999</v>
      </c>
      <c r="M14" s="9">
        <f>IFERROR(K14/I14,0)</f>
        <v>0.47862538374328994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74" t="s">
        <v>15</v>
      </c>
      <c r="C16" s="71"/>
      <c r="D16" s="71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71" t="s">
        <v>16</v>
      </c>
      <c r="D17" s="71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72" t="s">
        <v>17</v>
      </c>
      <c r="C21" s="73"/>
      <c r="D21" s="73"/>
      <c r="E21" s="73"/>
      <c r="F21" s="73"/>
      <c r="G21" s="7" t="e">
        <f>SUM(#REF!)</f>
        <v>#REF!</v>
      </c>
      <c r="H21" s="7" t="e">
        <f>SUM(#REF!)</f>
        <v>#REF!</v>
      </c>
      <c r="I21" s="7" t="e">
        <f>SUM(#REF!)</f>
        <v>#REF!</v>
      </c>
      <c r="J21" s="7" t="e">
        <f>SUM(#REF!)</f>
        <v>#REF!</v>
      </c>
      <c r="K21" s="7" t="e">
        <f>SUM(#REF!)</f>
        <v>#REF!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7" t="s">
        <v>18</v>
      </c>
      <c r="C23" s="58"/>
      <c r="D23" s="58"/>
      <c r="E23" s="58"/>
      <c r="F23" s="58"/>
      <c r="G23" s="10" t="e">
        <f>+G14+G21</f>
        <v>#REF!</v>
      </c>
      <c r="H23" s="10" t="e">
        <f>+H14+H21</f>
        <v>#REF!</v>
      </c>
      <c r="I23" s="10" t="e">
        <f>+I14+I21</f>
        <v>#REF!</v>
      </c>
      <c r="J23" s="10" t="e">
        <f>+J14+J21</f>
        <v>#REF!</v>
      </c>
      <c r="K23" s="10" t="e">
        <f>+K14+K21</f>
        <v>#REF!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27" spans="2:13" ht="15" x14ac:dyDescent="0.25">
      <c r="D27" s="52" t="s">
        <v>27</v>
      </c>
      <c r="E27" s="53" t="s">
        <v>28</v>
      </c>
      <c r="F27" s="54"/>
      <c r="G27" s="54"/>
      <c r="H27" s="54"/>
    </row>
    <row r="28" spans="2:13" ht="15" x14ac:dyDescent="0.25">
      <c r="D28" s="55"/>
      <c r="E28" s="56"/>
      <c r="F28" s="54"/>
      <c r="G28" s="54"/>
      <c r="H28" s="54"/>
    </row>
    <row r="29" spans="2:13" ht="15" x14ac:dyDescent="0.25">
      <c r="D29" s="55"/>
      <c r="E29" s="56"/>
      <c r="F29" s="54"/>
      <c r="G29" s="54"/>
      <c r="H29" s="54"/>
    </row>
    <row r="30" spans="2:13" ht="15" x14ac:dyDescent="0.25">
      <c r="D30" s="52" t="s">
        <v>29</v>
      </c>
      <c r="E30" s="53" t="s">
        <v>30</v>
      </c>
      <c r="F30" s="54"/>
      <c r="G30" s="54"/>
      <c r="H30" s="54"/>
    </row>
    <row r="31" spans="2:13" ht="15" x14ac:dyDescent="0.25">
      <c r="D31" s="52" t="s">
        <v>31</v>
      </c>
      <c r="E31" s="53" t="s">
        <v>32</v>
      </c>
      <c r="F31" s="54"/>
      <c r="G31" s="54"/>
      <c r="H31" s="54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INSADIS2</cp:lastModifiedBy>
  <cp:lastPrinted>2021-07-14T15:05:01Z</cp:lastPrinted>
  <dcterms:created xsi:type="dcterms:W3CDTF">2020-08-06T19:52:58Z</dcterms:created>
  <dcterms:modified xsi:type="dcterms:W3CDTF">2021-07-14T15:05:26Z</dcterms:modified>
</cp:coreProperties>
</file>